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lin Ramirez\Desktop\Presupuesto 2021\Presupuesto 2022\Presupuesto 2023\Proceso Hatillo\Cancha\"/>
    </mc:Choice>
  </mc:AlternateContent>
  <bookViews>
    <workbookView xWindow="0" yWindow="0" windowWidth="24000" windowHeight="9600"/>
  </bookViews>
  <sheets>
    <sheet name="FICHA TECNIC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2" i="1"/>
  <c r="C21" i="1"/>
  <c r="J67" i="1" l="1"/>
  <c r="J46" i="1" l="1"/>
  <c r="J69" i="1" s="1"/>
  <c r="G78" i="1" s="1"/>
  <c r="I78" i="1" s="1"/>
  <c r="G76" i="1" l="1"/>
  <c r="I76" i="1" s="1"/>
  <c r="G72" i="1"/>
  <c r="I72" i="1" s="1"/>
  <c r="G77" i="1"/>
  <c r="I77" i="1" s="1"/>
  <c r="G75" i="1"/>
  <c r="I75" i="1" s="1"/>
  <c r="G74" i="1"/>
  <c r="I74" i="1" s="1"/>
  <c r="G73" i="1"/>
  <c r="I73" i="1" s="1"/>
  <c r="G79" i="1" l="1"/>
  <c r="I79" i="1" s="1"/>
  <c r="J80" i="1" s="1"/>
  <c r="J82" i="1" s="1"/>
</calcChain>
</file>

<file path=xl/sharedStrings.xml><?xml version="1.0" encoding="utf-8"?>
<sst xmlns="http://schemas.openxmlformats.org/spreadsheetml/2006/main" count="192" uniqueCount="96">
  <si>
    <r>
      <rPr>
        <b/>
        <sz val="7"/>
        <rFont val="Arial"/>
        <family val="2"/>
      </rPr>
      <t>No.</t>
    </r>
  </si>
  <si>
    <r>
      <rPr>
        <b/>
        <sz val="7"/>
        <rFont val="Arial"/>
        <family val="2"/>
      </rPr>
      <t>PARTIDA</t>
    </r>
  </si>
  <si>
    <r>
      <rPr>
        <b/>
        <sz val="7"/>
        <rFont val="Arial"/>
        <family val="2"/>
      </rPr>
      <t>CANTIDAD</t>
    </r>
  </si>
  <si>
    <r>
      <rPr>
        <b/>
        <sz val="7"/>
        <rFont val="Arial"/>
        <family val="2"/>
      </rPr>
      <t>UNID.</t>
    </r>
  </si>
  <si>
    <r>
      <rPr>
        <b/>
        <sz val="7"/>
        <rFont val="Arial"/>
        <family val="2"/>
      </rPr>
      <t>P.U.</t>
    </r>
  </si>
  <si>
    <r>
      <rPr>
        <b/>
        <sz val="7"/>
        <rFont val="Arial"/>
        <family val="2"/>
      </rPr>
      <t>VALOR</t>
    </r>
  </si>
  <si>
    <r>
      <rPr>
        <b/>
        <sz val="7"/>
        <rFont val="Arial"/>
        <family val="2"/>
      </rPr>
      <t>COSTO TOTAL</t>
    </r>
  </si>
  <si>
    <r>
      <rPr>
        <b/>
        <i/>
        <sz val="7"/>
        <rFont val="Arial"/>
        <family val="2"/>
      </rPr>
      <t>A</t>
    </r>
  </si>
  <si>
    <r>
      <rPr>
        <b/>
        <i/>
        <sz val="7"/>
        <rFont val="Arial"/>
        <family val="2"/>
      </rPr>
      <t>AREA DE JUEGO</t>
    </r>
  </si>
  <si>
    <r>
      <rPr>
        <b/>
        <i/>
        <sz val="7"/>
        <rFont val="Arial"/>
        <family val="2"/>
      </rPr>
      <t>PRELIMINARES</t>
    </r>
  </si>
  <si>
    <r>
      <rPr>
        <b/>
        <sz val="7"/>
        <rFont val="Arial"/>
        <family val="2"/>
      </rPr>
      <t>A</t>
    </r>
  </si>
  <si>
    <r>
      <rPr>
        <sz val="7"/>
        <rFont val="Arial MT"/>
        <family val="2"/>
      </rPr>
      <t>Limpieza  Inicial</t>
    </r>
  </si>
  <si>
    <r>
      <rPr>
        <sz val="7"/>
        <rFont val="Arial MT"/>
        <family val="2"/>
      </rPr>
      <t>PA</t>
    </r>
  </si>
  <si>
    <r>
      <rPr>
        <b/>
        <sz val="7"/>
        <rFont val="Arial"/>
        <family val="2"/>
      </rPr>
      <t>B</t>
    </r>
  </si>
  <si>
    <r>
      <rPr>
        <sz val="7"/>
        <rFont val="Arial MT"/>
        <family val="2"/>
      </rPr>
      <t>Replanteo</t>
    </r>
  </si>
  <si>
    <r>
      <rPr>
        <sz val="7"/>
        <rFont val="Arial MT"/>
        <family val="2"/>
      </rPr>
      <t>M2</t>
    </r>
  </si>
  <si>
    <r>
      <rPr>
        <b/>
        <sz val="7"/>
        <rFont val="Arial"/>
        <family val="2"/>
      </rPr>
      <t>D</t>
    </r>
  </si>
  <si>
    <r>
      <rPr>
        <sz val="7"/>
        <rFont val="Arial MT"/>
        <family val="2"/>
      </rPr>
      <t>Rotulo Identificación del proyecto (8X16')</t>
    </r>
  </si>
  <si>
    <r>
      <rPr>
        <sz val="7"/>
        <rFont val="Arial MT"/>
        <family val="2"/>
      </rPr>
      <t>Ud.</t>
    </r>
  </si>
  <si>
    <r>
      <rPr>
        <b/>
        <i/>
        <sz val="7"/>
        <rFont val="Arial"/>
        <family val="2"/>
      </rPr>
      <t>MOVIMIENTO DE TIERRA</t>
    </r>
  </si>
  <si>
    <r>
      <rPr>
        <sz val="7"/>
        <rFont val="Arial MT"/>
        <family val="2"/>
      </rPr>
      <t>Excavaciones de zapatas de muros con compresor.</t>
    </r>
  </si>
  <si>
    <r>
      <rPr>
        <sz val="7"/>
        <rFont val="Arial MT"/>
        <family val="2"/>
      </rPr>
      <t>M3</t>
    </r>
  </si>
  <si>
    <r>
      <rPr>
        <sz val="7"/>
        <rFont val="Arial MT"/>
        <family val="2"/>
      </rPr>
      <t>Excavación de zapata de Columnas con compresor</t>
    </r>
  </si>
  <si>
    <r>
      <rPr>
        <b/>
        <sz val="7"/>
        <rFont val="Arial"/>
        <family val="2"/>
      </rPr>
      <t>C</t>
    </r>
  </si>
  <si>
    <r>
      <rPr>
        <sz val="7"/>
        <rFont val="Arial MT"/>
        <family val="2"/>
      </rPr>
      <t>Relleno Compactado</t>
    </r>
  </si>
  <si>
    <r>
      <rPr>
        <sz val="7"/>
        <rFont val="Arial MT"/>
        <family val="2"/>
      </rPr>
      <t>Bote de material excavado</t>
    </r>
  </si>
  <si>
    <r>
      <rPr>
        <b/>
        <i/>
        <sz val="7"/>
        <rFont val="Arial"/>
        <family val="2"/>
      </rPr>
      <t>HORMIGÓN ARMADO</t>
    </r>
  </si>
  <si>
    <r>
      <rPr>
        <sz val="7"/>
        <rFont val="Arial MT"/>
        <family val="2"/>
      </rPr>
      <t>Zapata de muros</t>
    </r>
  </si>
  <si>
    <r>
      <rPr>
        <sz val="7"/>
        <rFont val="Arial MT"/>
        <family val="2"/>
      </rPr>
      <t>Zapata de pedestales</t>
    </r>
  </si>
  <si>
    <r>
      <rPr>
        <sz val="7"/>
        <rFont val="Arial MT"/>
        <family val="2"/>
      </rPr>
      <t>Losa de cancha</t>
    </r>
  </si>
  <si>
    <r>
      <rPr>
        <b/>
        <i/>
        <sz val="7"/>
        <rFont val="Arial"/>
        <family val="2"/>
      </rPr>
      <t>MUROS</t>
    </r>
  </si>
  <si>
    <r>
      <rPr>
        <sz val="7"/>
        <rFont val="Arial MT"/>
        <family val="2"/>
      </rPr>
      <t>Bloques de 0.20m BNP</t>
    </r>
  </si>
  <si>
    <r>
      <rPr>
        <sz val="7"/>
        <rFont val="Arial MT"/>
        <family val="2"/>
      </rPr>
      <t>Bloques de 0.20m SNP</t>
    </r>
  </si>
  <si>
    <r>
      <rPr>
        <b/>
        <i/>
        <sz val="7"/>
        <rFont val="Arial"/>
        <family val="2"/>
      </rPr>
      <t>TERMINACION DE SUPERFICIE</t>
    </r>
  </si>
  <si>
    <r>
      <rPr>
        <sz val="7"/>
        <rFont val="Arial MT"/>
        <family val="2"/>
      </rPr>
      <t>Fraguache</t>
    </r>
  </si>
  <si>
    <r>
      <rPr>
        <sz val="7"/>
        <rFont val="Arial MT"/>
        <family val="2"/>
      </rPr>
      <t>Pañete</t>
    </r>
  </si>
  <si>
    <r>
      <rPr>
        <sz val="7"/>
        <rFont val="Arial MT"/>
        <family val="2"/>
      </rPr>
      <t>Cantos</t>
    </r>
  </si>
  <si>
    <r>
      <rPr>
        <sz val="7"/>
        <rFont val="Arial MT"/>
        <family val="2"/>
      </rPr>
      <t>ML</t>
    </r>
  </si>
  <si>
    <r>
      <rPr>
        <b/>
        <i/>
        <sz val="7"/>
        <rFont val="Arial"/>
        <family val="2"/>
      </rPr>
      <t>PINTURA:</t>
    </r>
  </si>
  <si>
    <r>
      <rPr>
        <sz val="7"/>
        <rFont val="Arial MT"/>
        <family val="2"/>
      </rPr>
      <t>Pintura para cancha tipo court coating con senalizacion</t>
    </r>
  </si>
  <si>
    <r>
      <rPr>
        <b/>
        <i/>
        <sz val="7"/>
        <rFont val="Arial"/>
        <family val="2"/>
      </rPr>
      <t>TABLEROS:</t>
    </r>
  </si>
  <si>
    <r>
      <rPr>
        <sz val="7"/>
        <rFont val="Arial MT"/>
        <family val="2"/>
      </rPr>
      <t>Unid</t>
    </r>
  </si>
  <si>
    <r>
      <rPr>
        <sz val="7"/>
        <rFont val="Arial MT"/>
        <family val="2"/>
      </rPr>
      <t>Tableros en fibra de vidrio</t>
    </r>
  </si>
  <si>
    <r>
      <rPr>
        <sz val="7"/>
        <rFont val="Arial MT"/>
        <family val="2"/>
      </rPr>
      <t>Tubos para malla</t>
    </r>
  </si>
  <si>
    <r>
      <rPr>
        <b/>
        <i/>
        <sz val="7"/>
        <rFont val="Arial"/>
        <family val="2"/>
      </rPr>
      <t>INSTALACIONES ELECTRICAS:</t>
    </r>
  </si>
  <si>
    <r>
      <rPr>
        <sz val="7"/>
        <rFont val="Arial MT"/>
        <family val="2"/>
      </rPr>
      <t xml:space="preserve">Acometida  y circuito electrico para iluminacion de
</t>
    </r>
    <r>
      <rPr>
        <sz val="7"/>
        <rFont val="Arial MT"/>
        <family val="2"/>
      </rPr>
      <t>cancha</t>
    </r>
  </si>
  <si>
    <r>
      <rPr>
        <sz val="7"/>
        <rFont val="Arial MT"/>
        <family val="2"/>
      </rPr>
      <t>Alquiler de grúa</t>
    </r>
  </si>
  <si>
    <r>
      <rPr>
        <sz val="7"/>
        <rFont val="Arial MT"/>
        <family val="2"/>
      </rPr>
      <t>UND</t>
    </r>
  </si>
  <si>
    <r>
      <rPr>
        <sz val="7"/>
        <rFont val="Arial MT"/>
        <family val="2"/>
      </rPr>
      <t>Salidas Cenitales</t>
    </r>
  </si>
  <si>
    <r>
      <rPr>
        <b/>
        <sz val="7"/>
        <rFont val="Arial"/>
        <family val="2"/>
      </rPr>
      <t>E</t>
    </r>
  </si>
  <si>
    <r>
      <rPr>
        <sz val="7"/>
        <rFont val="Arial MT"/>
        <family val="2"/>
      </rPr>
      <t>Tomacorrientes</t>
    </r>
  </si>
  <si>
    <r>
      <rPr>
        <b/>
        <sz val="7"/>
        <rFont val="Arial"/>
        <family val="2"/>
      </rPr>
      <t>F</t>
    </r>
  </si>
  <si>
    <r>
      <rPr>
        <sz val="7"/>
        <rFont val="Arial MT"/>
        <family val="2"/>
      </rPr>
      <t>Interruptor Doble</t>
    </r>
  </si>
  <si>
    <r>
      <rPr>
        <b/>
        <sz val="7"/>
        <rFont val="Arial"/>
        <family val="2"/>
      </rPr>
      <t>G</t>
    </r>
  </si>
  <si>
    <r>
      <rPr>
        <sz val="7"/>
        <rFont val="Arial MT"/>
        <family val="2"/>
      </rPr>
      <t>Interruptor Sencillo</t>
    </r>
  </si>
  <si>
    <r>
      <rPr>
        <b/>
        <sz val="7"/>
        <rFont val="Arial"/>
        <family val="2"/>
      </rPr>
      <t>H</t>
    </r>
  </si>
  <si>
    <r>
      <rPr>
        <b/>
        <sz val="7"/>
        <rFont val="Arial"/>
        <family val="2"/>
      </rPr>
      <t>I</t>
    </r>
  </si>
  <si>
    <r>
      <rPr>
        <sz val="7"/>
        <rFont val="Arial MT"/>
        <family val="2"/>
      </rPr>
      <t>Piezas menores y arrastre de instalación eléctrica</t>
    </r>
  </si>
  <si>
    <r>
      <rPr>
        <sz val="7"/>
        <rFont val="Arial MT"/>
        <family val="2"/>
      </rPr>
      <t>UND.</t>
    </r>
  </si>
  <si>
    <r>
      <rPr>
        <b/>
        <sz val="7"/>
        <rFont val="Arial"/>
        <family val="2"/>
      </rPr>
      <t>J</t>
    </r>
  </si>
  <si>
    <r>
      <rPr>
        <sz val="7"/>
        <rFont val="Arial MT"/>
        <family val="2"/>
      </rPr>
      <t>Mano de Obra (30%)</t>
    </r>
  </si>
  <si>
    <r>
      <rPr>
        <b/>
        <sz val="8"/>
        <rFont val="Arial"/>
        <family val="2"/>
      </rPr>
      <t>SUBTOTAL AREA DE JUEGO</t>
    </r>
  </si>
  <si>
    <r>
      <rPr>
        <b/>
        <sz val="7"/>
        <rFont val="Arial"/>
        <family val="2"/>
      </rPr>
      <t>RD$</t>
    </r>
  </si>
  <si>
    <r>
      <rPr>
        <b/>
        <i/>
        <sz val="7"/>
        <rFont val="Arial"/>
        <family val="2"/>
      </rPr>
      <t>B</t>
    </r>
  </si>
  <si>
    <r>
      <rPr>
        <b/>
        <i/>
        <sz val="7"/>
        <rFont val="Arial"/>
        <family val="2"/>
      </rPr>
      <t>GRADAS</t>
    </r>
  </si>
  <si>
    <r>
      <rPr>
        <sz val="7"/>
        <rFont val="Arial MT"/>
        <family val="2"/>
      </rPr>
      <t>Limpieza  y Replanteo</t>
    </r>
  </si>
  <si>
    <r>
      <rPr>
        <sz val="7"/>
        <rFont val="Arial MT"/>
        <family val="2"/>
      </rPr>
      <t>Relleno de reposicion</t>
    </r>
  </si>
  <si>
    <r>
      <rPr>
        <sz val="7"/>
        <rFont val="Arial MT"/>
        <family val="2"/>
      </rPr>
      <t>Losa de asientos</t>
    </r>
  </si>
  <si>
    <r>
      <rPr>
        <sz val="7"/>
        <rFont val="Arial MT"/>
        <family val="2"/>
      </rPr>
      <t>Bloques de 0.15m (bnp)</t>
    </r>
  </si>
  <si>
    <r>
      <rPr>
        <sz val="7"/>
        <rFont val="Arial MT"/>
        <family val="2"/>
      </rPr>
      <t>Bloques de 0.15m (snp)</t>
    </r>
  </si>
  <si>
    <r>
      <rPr>
        <sz val="7"/>
        <rFont val="Arial MT"/>
        <family val="2"/>
      </rPr>
      <t>Pulido en asientos</t>
    </r>
  </si>
  <si>
    <r>
      <rPr>
        <sz val="7"/>
        <rFont val="Arial MT"/>
        <family val="2"/>
      </rPr>
      <t>Pintura</t>
    </r>
  </si>
  <si>
    <r>
      <rPr>
        <b/>
        <sz val="8"/>
        <rFont val="Arial"/>
        <family val="2"/>
      </rPr>
      <t>SUBTOTAL GRADAS</t>
    </r>
  </si>
  <si>
    <r>
      <rPr>
        <b/>
        <sz val="8"/>
        <rFont val="Arial"/>
        <family val="2"/>
      </rPr>
      <t>SUB-TOTAL GENERAL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</si>
  <si>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</si>
  <si>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GASTOS GENERALES</t>
    </r>
  </si>
  <si>
    <r>
      <rPr>
        <sz val="7"/>
        <rFont val="Arial MT"/>
        <family val="2"/>
      </rPr>
      <t>Dirección Técnica y Responsabilidad</t>
    </r>
  </si>
  <si>
    <r>
      <rPr>
        <sz val="7"/>
        <rFont val="Arial MT"/>
        <family val="2"/>
      </rPr>
      <t>%</t>
    </r>
  </si>
  <si>
    <r>
      <rPr>
        <sz val="7"/>
        <rFont val="Arial MT"/>
        <family val="2"/>
      </rPr>
      <t>Gastos directos</t>
    </r>
  </si>
  <si>
    <r>
      <rPr>
        <sz val="7"/>
        <rFont val="Arial MT"/>
        <family val="2"/>
      </rPr>
      <t>Seguros y Fianzas</t>
    </r>
  </si>
  <si>
    <r>
      <rPr>
        <sz val="7"/>
        <rFont val="Arial MT"/>
        <family val="2"/>
      </rPr>
      <t>Gastos administrativos</t>
    </r>
  </si>
  <si>
    <r>
      <rPr>
        <sz val="7"/>
        <rFont val="Arial MT"/>
        <family val="2"/>
      </rPr>
      <t>Transporte</t>
    </r>
  </si>
  <si>
    <r>
      <rPr>
        <sz val="7"/>
        <rFont val="Arial MT"/>
        <family val="2"/>
      </rPr>
      <t>Fondo de Pensiones</t>
    </r>
  </si>
  <si>
    <r>
      <rPr>
        <sz val="7"/>
        <rFont val="Arial MT"/>
        <family val="2"/>
      </rPr>
      <t>Tasa CODIA ( 1x1000 )</t>
    </r>
  </si>
  <si>
    <r>
      <rPr>
        <sz val="7"/>
        <rFont val="Arial MT"/>
        <family val="2"/>
      </rPr>
      <t>ITBIS (de la dirección técnica)</t>
    </r>
  </si>
  <si>
    <r>
      <rPr>
        <sz val="7"/>
        <rFont val="Arial MT"/>
        <family val="2"/>
      </rPr>
      <t>Dirección Técnica</t>
    </r>
  </si>
  <si>
    <r>
      <rPr>
        <b/>
        <sz val="8"/>
        <rFont val="Arial"/>
        <family val="2"/>
      </rPr>
      <t>SUB-TOTAL GASTOS GENERALES</t>
    </r>
  </si>
  <si>
    <r>
      <rPr>
        <b/>
        <sz val="8"/>
        <rFont val="Arial"/>
        <family val="2"/>
      </rPr>
      <t>MONTO PRESUPUESTO</t>
    </r>
  </si>
  <si>
    <t>Torre de iluminación formada por 2 lámparas reflectoras HML, de 1500 watts, 1 poste de hormigón (HV) de 25 pie y arrastre, de instalación</t>
  </si>
  <si>
    <t>Panel de distribución de 4/8 circuitos (con 2 contactores, 2 breaker y breaker principal de control del panel)</t>
  </si>
  <si>
    <t>Pedestal del tablero</t>
  </si>
  <si>
    <t xml:space="preserve">Supervision </t>
  </si>
  <si>
    <t xml:space="preserve">Preparado Por. </t>
  </si>
  <si>
    <t xml:space="preserve">Revisado Por. </t>
  </si>
  <si>
    <t>Juego de Tornillos y planchuelas</t>
  </si>
  <si>
    <t xml:space="preserve">FICHA TECNICA 1ra ETAPA CANCHA BASKETBALL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</si>
</sst>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D$&quot;* #,##0.00_-;\-&quot;RD$&quot;* #,##0.00_-;_-&quot;RD$&quot;* &quot;-&quot;??_-;_-@_-"/>
    <numFmt numFmtId="165" formatCode="[$$-1C0A]#,##0.00"/>
  </numFmts>
  <fonts count="15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7"/>
      <color rgb="FF000000"/>
      <name val="Arial"/>
      <family val="2"/>
    </font>
    <font>
      <sz val="7"/>
      <name val="Arial MT"/>
    </font>
    <font>
      <sz val="7"/>
      <color rgb="FF000000"/>
      <name val="Arial MT"/>
      <family val="2"/>
    </font>
    <font>
      <b/>
      <sz val="7"/>
      <color rgb="FF000000"/>
      <name val="Arial"/>
      <family val="2"/>
    </font>
    <font>
      <b/>
      <sz val="8"/>
      <name val="Arial"/>
      <family val="2"/>
    </font>
    <font>
      <sz val="7"/>
      <name val="Arial MT"/>
      <family val="2"/>
    </font>
    <font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1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2" fontId="4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 indent="1"/>
    </xf>
    <xf numFmtId="0" fontId="2" fillId="0" borderId="2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 indent="1"/>
    </xf>
    <xf numFmtId="0" fontId="8" fillId="0" borderId="1" xfId="0" applyFont="1" applyBorder="1" applyAlignment="1">
      <alignment horizontal="left" vertical="top" wrapText="1" indent="2"/>
    </xf>
    <xf numFmtId="0" fontId="8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 wrapText="1" indent="1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3"/>
    </xf>
    <xf numFmtId="0" fontId="2" fillId="0" borderId="3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15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right" vertical="top" shrinkToFit="1"/>
    </xf>
    <xf numFmtId="4" fontId="4" fillId="0" borderId="3" xfId="0" applyNumberFormat="1" applyFont="1" applyBorder="1" applyAlignment="1">
      <alignment horizontal="right" vertical="top" shrinkToFit="1"/>
    </xf>
    <xf numFmtId="4" fontId="0" fillId="0" borderId="2" xfId="0" applyNumberFormat="1" applyBorder="1" applyAlignment="1">
      <alignment horizontal="left" wrapText="1"/>
    </xf>
    <xf numFmtId="165" fontId="6" fillId="0" borderId="2" xfId="0" applyNumberFormat="1" applyFont="1" applyBorder="1" applyAlignment="1">
      <alignment horizontal="center" vertical="center" shrinkToFit="1"/>
    </xf>
    <xf numFmtId="165" fontId="6" fillId="0" borderId="3" xfId="0" applyNumberFormat="1" applyFont="1" applyBorder="1" applyAlignment="1">
      <alignment horizontal="center" vertical="center" shrinkToFit="1"/>
    </xf>
    <xf numFmtId="4" fontId="11" fillId="0" borderId="2" xfId="0" applyNumberFormat="1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right" vertical="center" shrinkToFit="1"/>
    </xf>
    <xf numFmtId="2" fontId="6" fillId="0" borderId="8" xfId="0" applyNumberFormat="1" applyFont="1" applyBorder="1" applyAlignment="1">
      <alignment horizontal="right" vertical="center" shrinkToFit="1"/>
    </xf>
    <xf numFmtId="2" fontId="6" fillId="0" borderId="10" xfId="0" applyNumberFormat="1" applyFont="1" applyBorder="1" applyAlignment="1">
      <alignment horizontal="right" vertical="center" shrinkToFit="1"/>
    </xf>
    <xf numFmtId="0" fontId="9" fillId="0" borderId="1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" fontId="4" fillId="0" borderId="2" xfId="0" applyNumberFormat="1" applyFont="1" applyBorder="1" applyAlignment="1">
      <alignment horizontal="left" vertical="top" indent="5" shrinkToFit="1"/>
    </xf>
    <xf numFmtId="4" fontId="4" fillId="0" borderId="3" xfId="0" applyNumberFormat="1" applyFont="1" applyBorder="1" applyAlignment="1">
      <alignment horizontal="left" vertical="top" indent="5" shrinkToFit="1"/>
    </xf>
    <xf numFmtId="0" fontId="8" fillId="0" borderId="2" xfId="0" applyFont="1" applyBorder="1" applyAlignment="1">
      <alignment horizontal="left" vertical="top" wrapText="1" indent="6"/>
    </xf>
    <xf numFmtId="0" fontId="8" fillId="0" borderId="4" xfId="0" applyFont="1" applyBorder="1" applyAlignment="1">
      <alignment horizontal="left" vertical="top" wrapText="1" indent="6"/>
    </xf>
    <xf numFmtId="0" fontId="8" fillId="0" borderId="3" xfId="0" applyFont="1" applyBorder="1" applyAlignment="1">
      <alignment horizontal="left" vertical="top" wrapText="1" indent="6"/>
    </xf>
    <xf numFmtId="4" fontId="4" fillId="0" borderId="2" xfId="0" applyNumberFormat="1" applyFont="1" applyBorder="1" applyAlignment="1">
      <alignment horizontal="left" vertical="top" indent="4" shrinkToFit="1"/>
    </xf>
    <xf numFmtId="4" fontId="4" fillId="0" borderId="3" xfId="0" applyNumberFormat="1" applyFont="1" applyBorder="1" applyAlignment="1">
      <alignment horizontal="left" vertical="top" indent="4" shrinkToFit="1"/>
    </xf>
    <xf numFmtId="0" fontId="8" fillId="0" borderId="2" xfId="0" applyFont="1" applyBorder="1" applyAlignment="1">
      <alignment horizontal="left" vertical="top" wrapText="1" indent="9"/>
    </xf>
    <xf numFmtId="0" fontId="8" fillId="0" borderId="4" xfId="0" applyFont="1" applyBorder="1" applyAlignment="1">
      <alignment horizontal="left" vertical="top" wrapText="1" indent="9"/>
    </xf>
    <xf numFmtId="0" fontId="8" fillId="0" borderId="3" xfId="0" applyFont="1" applyBorder="1" applyAlignment="1">
      <alignment horizontal="left" vertical="top" wrapText="1" indent="9"/>
    </xf>
    <xf numFmtId="0" fontId="0" fillId="0" borderId="4" xfId="0" applyBorder="1" applyAlignment="1">
      <alignment horizontal="left" wrapText="1"/>
    </xf>
    <xf numFmtId="0" fontId="5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left" vertical="top" wrapText="1" indent="1"/>
    </xf>
    <xf numFmtId="4" fontId="6" fillId="0" borderId="2" xfId="0" applyNumberFormat="1" applyFont="1" applyBorder="1" applyAlignment="1">
      <alignment horizontal="left" vertical="top" indent="3" shrinkToFit="1"/>
    </xf>
    <xf numFmtId="4" fontId="6" fillId="0" borderId="3" xfId="0" applyNumberFormat="1" applyFont="1" applyBorder="1" applyAlignment="1">
      <alignment horizontal="left" vertical="top" indent="3" shrinkToFit="1"/>
    </xf>
    <xf numFmtId="164" fontId="0" fillId="0" borderId="2" xfId="1" applyFont="1" applyFill="1" applyBorder="1" applyAlignment="1">
      <alignment horizontal="left" wrapText="1"/>
    </xf>
    <xf numFmtId="164" fontId="0" fillId="0" borderId="3" xfId="1" applyFont="1" applyFill="1" applyBorder="1" applyAlignment="1">
      <alignment horizontal="left" wrapText="1"/>
    </xf>
    <xf numFmtId="4" fontId="6" fillId="0" borderId="2" xfId="0" applyNumberFormat="1" applyFont="1" applyBorder="1" applyAlignment="1">
      <alignment horizontal="left" vertical="top" indent="4" shrinkToFit="1"/>
    </xf>
    <xf numFmtId="4" fontId="6" fillId="0" borderId="3" xfId="0" applyNumberFormat="1" applyFont="1" applyBorder="1" applyAlignment="1">
      <alignment horizontal="left" vertical="top" indent="4" shrinkToFit="1"/>
    </xf>
    <xf numFmtId="164" fontId="14" fillId="0" borderId="0" xfId="0" applyNumberFormat="1" applyFont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="175" zoomScaleNormal="175" workbookViewId="0">
      <selection activeCell="N3" sqref="N3"/>
    </sheetView>
  </sheetViews>
  <sheetFormatPr baseColWidth="10" defaultColWidth="9.33203125" defaultRowHeight="12.75"/>
  <cols>
    <col min="1" max="1" width="10.6640625" customWidth="1"/>
    <col min="2" max="2" width="35.1640625" customWidth="1"/>
    <col min="3" max="3" width="10.1640625" customWidth="1"/>
    <col min="4" max="4" width="7.1640625" customWidth="1"/>
    <col min="5" max="5" width="5.83203125" customWidth="1"/>
    <col min="6" max="6" width="9.83203125" customWidth="1"/>
    <col min="7" max="7" width="5.1640625" customWidth="1"/>
    <col min="8" max="8" width="10.1640625" customWidth="1"/>
    <col min="9" max="9" width="5.1640625" customWidth="1"/>
    <col min="10" max="10" width="11.5" customWidth="1"/>
    <col min="11" max="11" width="2.83203125" hidden="1" customWidth="1"/>
  </cols>
  <sheetData>
    <row r="1" spans="1:11" ht="26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3.5" customHeight="1">
      <c r="A2" s="27" t="s">
        <v>95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3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25"/>
    </row>
    <row r="4" spans="1:11" ht="12.95" customHeight="1">
      <c r="A4" s="1" t="s">
        <v>0</v>
      </c>
      <c r="B4" s="2" t="s">
        <v>1</v>
      </c>
      <c r="C4" s="3" t="s">
        <v>2</v>
      </c>
      <c r="D4" s="2" t="s">
        <v>3</v>
      </c>
      <c r="E4" s="28" t="s">
        <v>4</v>
      </c>
      <c r="F4" s="29"/>
      <c r="G4" s="30" t="s">
        <v>5</v>
      </c>
      <c r="H4" s="31"/>
      <c r="I4" s="32" t="s">
        <v>6</v>
      </c>
      <c r="J4" s="33"/>
    </row>
    <row r="5" spans="1:11" ht="13.35" customHeight="1">
      <c r="A5" s="4" t="s">
        <v>7</v>
      </c>
      <c r="B5" s="5" t="s">
        <v>8</v>
      </c>
      <c r="C5" s="6"/>
      <c r="D5" s="6"/>
      <c r="E5" s="34"/>
      <c r="F5" s="35"/>
      <c r="G5" s="34"/>
      <c r="H5" s="35"/>
      <c r="I5" s="34"/>
      <c r="J5" s="35"/>
    </row>
    <row r="6" spans="1:11" ht="12.95" customHeight="1">
      <c r="A6" s="7">
        <v>1</v>
      </c>
      <c r="B6" s="5" t="s">
        <v>9</v>
      </c>
      <c r="C6" s="6"/>
      <c r="D6" s="6"/>
      <c r="E6" s="34"/>
      <c r="F6" s="35"/>
      <c r="G6" s="34"/>
      <c r="H6" s="35"/>
      <c r="I6" s="37"/>
      <c r="J6" s="38"/>
    </row>
    <row r="7" spans="1:11" ht="12.95" customHeight="1">
      <c r="A7" s="1" t="s">
        <v>10</v>
      </c>
      <c r="B7" s="8" t="s">
        <v>11</v>
      </c>
      <c r="C7" s="9">
        <v>1</v>
      </c>
      <c r="D7" s="10" t="s">
        <v>12</v>
      </c>
      <c r="E7" s="34"/>
      <c r="F7" s="35"/>
      <c r="G7" s="40"/>
      <c r="H7" s="41"/>
      <c r="I7" s="34"/>
      <c r="J7" s="35"/>
    </row>
    <row r="8" spans="1:11" ht="12.95" customHeight="1">
      <c r="A8" s="1" t="s">
        <v>13</v>
      </c>
      <c r="B8" s="8" t="s">
        <v>14</v>
      </c>
      <c r="C8" s="9">
        <v>633.6</v>
      </c>
      <c r="D8" s="10" t="s">
        <v>15</v>
      </c>
      <c r="E8" s="39"/>
      <c r="F8" s="35"/>
      <c r="G8" s="40"/>
      <c r="H8" s="41"/>
      <c r="I8" s="34"/>
      <c r="J8" s="35"/>
    </row>
    <row r="9" spans="1:11" ht="12.95" customHeight="1">
      <c r="A9" s="1" t="s">
        <v>16</v>
      </c>
      <c r="B9" s="8" t="s">
        <v>17</v>
      </c>
      <c r="C9" s="9">
        <v>1</v>
      </c>
      <c r="D9" s="10" t="s">
        <v>18</v>
      </c>
      <c r="E9" s="34"/>
      <c r="F9" s="35"/>
      <c r="G9" s="40"/>
      <c r="H9" s="41"/>
      <c r="I9" s="34"/>
      <c r="J9" s="35"/>
    </row>
    <row r="10" spans="1:11" ht="12.95" customHeight="1">
      <c r="A10" s="7">
        <v>2</v>
      </c>
      <c r="B10" s="5" t="s">
        <v>19</v>
      </c>
      <c r="C10" s="6"/>
      <c r="D10" s="6"/>
      <c r="E10" s="34"/>
      <c r="F10" s="35"/>
      <c r="G10" s="34"/>
      <c r="H10" s="35"/>
      <c r="I10" s="37"/>
      <c r="J10" s="38"/>
    </row>
    <row r="11" spans="1:11" ht="12.95" customHeight="1">
      <c r="A11" s="1" t="s">
        <v>10</v>
      </c>
      <c r="B11" s="8" t="s">
        <v>20</v>
      </c>
      <c r="C11" s="9">
        <v>35.11</v>
      </c>
      <c r="D11" s="10" t="s">
        <v>21</v>
      </c>
      <c r="E11" s="39"/>
      <c r="F11" s="35"/>
      <c r="G11" s="40"/>
      <c r="H11" s="41"/>
      <c r="I11" s="34"/>
      <c r="J11" s="35"/>
    </row>
    <row r="12" spans="1:11" ht="12.95" customHeight="1">
      <c r="A12" s="1" t="s">
        <v>13</v>
      </c>
      <c r="B12" s="8" t="s">
        <v>22</v>
      </c>
      <c r="C12" s="9">
        <v>0.9</v>
      </c>
      <c r="D12" s="10" t="s">
        <v>21</v>
      </c>
      <c r="E12" s="39"/>
      <c r="F12" s="35"/>
      <c r="G12" s="40"/>
      <c r="H12" s="41"/>
      <c r="I12" s="34"/>
      <c r="J12" s="35"/>
    </row>
    <row r="13" spans="1:11" ht="12.95" customHeight="1">
      <c r="A13" s="1" t="s">
        <v>23</v>
      </c>
      <c r="B13" s="8" t="s">
        <v>24</v>
      </c>
      <c r="C13" s="9">
        <v>172.98</v>
      </c>
      <c r="D13" s="10" t="s">
        <v>21</v>
      </c>
      <c r="E13" s="39"/>
      <c r="F13" s="35"/>
      <c r="G13" s="40"/>
      <c r="H13" s="41"/>
      <c r="I13" s="34"/>
      <c r="J13" s="35"/>
    </row>
    <row r="14" spans="1:11" ht="12.95" customHeight="1">
      <c r="A14" s="1" t="s">
        <v>16</v>
      </c>
      <c r="B14" s="8" t="s">
        <v>25</v>
      </c>
      <c r="C14" s="9">
        <v>42.13</v>
      </c>
      <c r="D14" s="10" t="s">
        <v>21</v>
      </c>
      <c r="E14" s="39"/>
      <c r="F14" s="35"/>
      <c r="G14" s="40"/>
      <c r="H14" s="41"/>
      <c r="I14" s="34"/>
      <c r="J14" s="35"/>
    </row>
    <row r="15" spans="1:11" ht="12.95" customHeight="1">
      <c r="A15" s="7">
        <v>3</v>
      </c>
      <c r="B15" s="5" t="s">
        <v>26</v>
      </c>
      <c r="C15" s="6"/>
      <c r="D15" s="6"/>
      <c r="E15" s="34"/>
      <c r="F15" s="35"/>
      <c r="G15" s="34"/>
      <c r="H15" s="35"/>
      <c r="I15" s="37"/>
      <c r="J15" s="38"/>
    </row>
    <row r="16" spans="1:11" ht="12.95" customHeight="1">
      <c r="A16" s="1" t="s">
        <v>10</v>
      </c>
      <c r="B16" s="8" t="s">
        <v>27</v>
      </c>
      <c r="C16" s="9">
        <v>13.5</v>
      </c>
      <c r="D16" s="10" t="s">
        <v>21</v>
      </c>
      <c r="E16" s="39"/>
      <c r="F16" s="35"/>
      <c r="G16" s="40"/>
      <c r="H16" s="41"/>
      <c r="I16" s="34"/>
      <c r="J16" s="35"/>
    </row>
    <row r="17" spans="1:10" ht="12.95" customHeight="1">
      <c r="A17" s="1" t="s">
        <v>13</v>
      </c>
      <c r="B17" s="8" t="s">
        <v>28</v>
      </c>
      <c r="C17" s="9">
        <v>0.9</v>
      </c>
      <c r="D17" s="10" t="s">
        <v>21</v>
      </c>
      <c r="E17" s="39"/>
      <c r="F17" s="35"/>
      <c r="G17" s="40"/>
      <c r="H17" s="41"/>
      <c r="I17" s="34"/>
      <c r="J17" s="35"/>
    </row>
    <row r="18" spans="1:10" ht="12.95" customHeight="1">
      <c r="A18" s="1" t="s">
        <v>23</v>
      </c>
      <c r="B18" s="22" t="s">
        <v>90</v>
      </c>
      <c r="C18" s="9">
        <v>1.52</v>
      </c>
      <c r="D18" s="10" t="s">
        <v>21</v>
      </c>
      <c r="E18" s="39"/>
      <c r="F18" s="35"/>
      <c r="G18" s="40"/>
      <c r="H18" s="41"/>
      <c r="I18" s="34"/>
      <c r="J18" s="35"/>
    </row>
    <row r="19" spans="1:10" ht="12.95" customHeight="1">
      <c r="A19" s="1" t="s">
        <v>16</v>
      </c>
      <c r="B19" s="8" t="s">
        <v>29</v>
      </c>
      <c r="C19" s="9">
        <v>61.75</v>
      </c>
      <c r="D19" s="10" t="s">
        <v>21</v>
      </c>
      <c r="E19" s="39"/>
      <c r="F19" s="35"/>
      <c r="G19" s="40"/>
      <c r="H19" s="41"/>
      <c r="I19" s="34"/>
      <c r="J19" s="35"/>
    </row>
    <row r="20" spans="1:10" ht="12.95" customHeight="1">
      <c r="A20" s="7">
        <v>4</v>
      </c>
      <c r="B20" s="5" t="s">
        <v>30</v>
      </c>
      <c r="C20" s="6"/>
      <c r="D20" s="6"/>
      <c r="E20" s="34"/>
      <c r="F20" s="35"/>
      <c r="G20" s="34"/>
      <c r="H20" s="35"/>
      <c r="I20" s="37"/>
      <c r="J20" s="38"/>
    </row>
    <row r="21" spans="1:10" ht="12.95" customHeight="1">
      <c r="A21" s="1" t="s">
        <v>10</v>
      </c>
      <c r="B21" s="8" t="s">
        <v>31</v>
      </c>
      <c r="C21" s="9">
        <f>81.32*0.4</f>
        <v>32.527999999999999</v>
      </c>
      <c r="D21" s="10" t="s">
        <v>15</v>
      </c>
      <c r="E21" s="39"/>
      <c r="F21" s="35"/>
      <c r="G21" s="40"/>
      <c r="H21" s="41"/>
      <c r="I21" s="34"/>
      <c r="J21" s="35"/>
    </row>
    <row r="22" spans="1:10" ht="12.95" customHeight="1">
      <c r="A22" s="1" t="s">
        <v>13</v>
      </c>
      <c r="B22" s="8" t="s">
        <v>32</v>
      </c>
      <c r="C22" s="9">
        <f>81.32*0.4</f>
        <v>32.527999999999999</v>
      </c>
      <c r="D22" s="10" t="s">
        <v>15</v>
      </c>
      <c r="E22" s="39"/>
      <c r="F22" s="35"/>
      <c r="G22" s="40"/>
      <c r="H22" s="41"/>
      <c r="I22" s="34"/>
      <c r="J22" s="35"/>
    </row>
    <row r="23" spans="1:10" ht="12.95" customHeight="1">
      <c r="A23" s="7">
        <v>5</v>
      </c>
      <c r="B23" s="5" t="s">
        <v>33</v>
      </c>
      <c r="C23" s="6"/>
      <c r="D23" s="6"/>
      <c r="E23" s="34"/>
      <c r="F23" s="35"/>
      <c r="G23" s="34"/>
      <c r="H23" s="35"/>
      <c r="I23" s="37"/>
      <c r="J23" s="38"/>
    </row>
    <row r="24" spans="1:10" ht="12.95" customHeight="1">
      <c r="A24" s="1" t="s">
        <v>10</v>
      </c>
      <c r="B24" s="8" t="s">
        <v>34</v>
      </c>
      <c r="C24" s="9">
        <v>54</v>
      </c>
      <c r="D24" s="10" t="s">
        <v>15</v>
      </c>
      <c r="E24" s="39"/>
      <c r="F24" s="35"/>
      <c r="G24" s="40"/>
      <c r="H24" s="41"/>
      <c r="I24" s="34"/>
      <c r="J24" s="35"/>
    </row>
    <row r="25" spans="1:10" ht="12.95" customHeight="1">
      <c r="A25" s="1" t="s">
        <v>13</v>
      </c>
      <c r="B25" s="8" t="s">
        <v>35</v>
      </c>
      <c r="C25" s="9">
        <v>54</v>
      </c>
      <c r="D25" s="10" t="s">
        <v>15</v>
      </c>
      <c r="E25" s="39"/>
      <c r="F25" s="35"/>
      <c r="G25" s="40"/>
      <c r="H25" s="41"/>
      <c r="I25" s="34"/>
      <c r="J25" s="35"/>
    </row>
    <row r="26" spans="1:10" ht="12.95" customHeight="1">
      <c r="A26" s="1" t="s">
        <v>23</v>
      </c>
      <c r="B26" s="8" t="s">
        <v>36</v>
      </c>
      <c r="C26" s="9">
        <f>134.77+53.77</f>
        <v>188.54000000000002</v>
      </c>
      <c r="D26" s="10" t="s">
        <v>37</v>
      </c>
      <c r="E26" s="42"/>
      <c r="F26" s="35"/>
      <c r="G26" s="40"/>
      <c r="H26" s="41"/>
      <c r="I26" s="34"/>
      <c r="J26" s="35"/>
    </row>
    <row r="27" spans="1:10" ht="12.95" customHeight="1">
      <c r="A27" s="7">
        <v>6</v>
      </c>
      <c r="B27" s="5" t="s">
        <v>38</v>
      </c>
      <c r="C27" s="6"/>
      <c r="D27" s="6"/>
      <c r="E27" s="34"/>
      <c r="F27" s="35"/>
      <c r="G27" s="34"/>
      <c r="H27" s="35"/>
      <c r="I27" s="37"/>
      <c r="J27" s="38"/>
    </row>
    <row r="28" spans="1:10" ht="12.95" customHeight="1">
      <c r="A28" s="1" t="s">
        <v>10</v>
      </c>
      <c r="B28" s="8" t="s">
        <v>39</v>
      </c>
      <c r="C28" s="9">
        <v>633.6</v>
      </c>
      <c r="D28" s="10" t="s">
        <v>15</v>
      </c>
      <c r="E28" s="39"/>
      <c r="F28" s="35"/>
      <c r="G28" s="40"/>
      <c r="H28" s="41"/>
      <c r="I28" s="34"/>
      <c r="J28" s="35"/>
    </row>
    <row r="29" spans="1:10" ht="12.95" customHeight="1">
      <c r="A29" s="11">
        <v>7</v>
      </c>
      <c r="B29" s="5" t="s">
        <v>40</v>
      </c>
      <c r="C29" s="6"/>
      <c r="D29" s="6"/>
      <c r="E29" s="34"/>
      <c r="F29" s="35"/>
      <c r="G29" s="34"/>
      <c r="H29" s="35"/>
      <c r="I29" s="37"/>
      <c r="J29" s="38"/>
    </row>
    <row r="30" spans="1:10" ht="12.95" customHeight="1">
      <c r="A30" s="1" t="s">
        <v>10</v>
      </c>
      <c r="B30" s="22" t="s">
        <v>94</v>
      </c>
      <c r="C30" s="9">
        <v>2</v>
      </c>
      <c r="D30" s="10" t="s">
        <v>41</v>
      </c>
      <c r="E30" s="34"/>
      <c r="F30" s="35"/>
      <c r="G30" s="40"/>
      <c r="H30" s="41"/>
      <c r="I30" s="34"/>
      <c r="J30" s="35"/>
    </row>
    <row r="31" spans="1:10" ht="12.95" customHeight="1">
      <c r="A31" s="1" t="s">
        <v>13</v>
      </c>
      <c r="B31" s="8" t="s">
        <v>42</v>
      </c>
      <c r="C31" s="9">
        <v>2</v>
      </c>
      <c r="D31" s="10" t="s">
        <v>41</v>
      </c>
      <c r="E31" s="39"/>
      <c r="F31" s="35"/>
      <c r="G31" s="40"/>
      <c r="H31" s="41"/>
      <c r="I31" s="34"/>
      <c r="J31" s="35"/>
    </row>
    <row r="32" spans="1:10" ht="12.95" customHeight="1">
      <c r="A32" s="1" t="s">
        <v>23</v>
      </c>
      <c r="B32" s="8" t="s">
        <v>43</v>
      </c>
      <c r="C32" s="9">
        <v>2</v>
      </c>
      <c r="D32" s="10" t="s">
        <v>41</v>
      </c>
      <c r="E32" s="34"/>
      <c r="F32" s="35"/>
      <c r="G32" s="40"/>
      <c r="H32" s="41"/>
      <c r="I32" s="34"/>
      <c r="J32" s="35"/>
    </row>
    <row r="33" spans="1:10" ht="12.95" customHeight="1">
      <c r="A33" s="7">
        <v>8</v>
      </c>
      <c r="B33" s="5" t="s">
        <v>44</v>
      </c>
      <c r="C33" s="6"/>
      <c r="D33" s="6"/>
      <c r="E33" s="34"/>
      <c r="F33" s="35"/>
      <c r="G33" s="34"/>
      <c r="H33" s="35"/>
      <c r="I33" s="37"/>
      <c r="J33" s="38"/>
    </row>
    <row r="34" spans="1:10" ht="19.350000000000001" customHeight="1">
      <c r="A34" s="21" t="s">
        <v>10</v>
      </c>
      <c r="B34" s="12" t="s">
        <v>45</v>
      </c>
      <c r="C34" s="9">
        <v>1</v>
      </c>
      <c r="D34" s="10" t="s">
        <v>12</v>
      </c>
      <c r="E34" s="52"/>
      <c r="F34" s="53"/>
      <c r="G34" s="40"/>
      <c r="H34" s="41"/>
      <c r="I34" s="50"/>
      <c r="J34" s="51"/>
    </row>
    <row r="35" spans="1:10" ht="12.95" customHeight="1">
      <c r="A35" s="21" t="s">
        <v>13</v>
      </c>
      <c r="B35" s="19" t="s">
        <v>46</v>
      </c>
      <c r="C35" s="9">
        <v>1</v>
      </c>
      <c r="D35" s="10" t="s">
        <v>12</v>
      </c>
      <c r="E35" s="52"/>
      <c r="F35" s="53"/>
      <c r="G35" s="40"/>
      <c r="H35" s="41"/>
      <c r="I35" s="34"/>
      <c r="J35" s="35"/>
    </row>
    <row r="36" spans="1:10" ht="12.95" customHeight="1">
      <c r="A36" s="86" t="s">
        <v>23</v>
      </c>
      <c r="B36" s="49" t="s">
        <v>88</v>
      </c>
      <c r="C36" s="46">
        <v>2</v>
      </c>
      <c r="D36" s="43" t="s">
        <v>47</v>
      </c>
      <c r="E36" s="54"/>
      <c r="F36" s="55"/>
      <c r="G36" s="54"/>
      <c r="H36" s="55"/>
      <c r="I36" s="60"/>
      <c r="J36" s="61"/>
    </row>
    <row r="37" spans="1:10" ht="12.95" customHeight="1">
      <c r="A37" s="87"/>
      <c r="B37" s="49"/>
      <c r="C37" s="47"/>
      <c r="D37" s="44"/>
      <c r="E37" s="56"/>
      <c r="F37" s="57"/>
      <c r="G37" s="56"/>
      <c r="H37" s="57"/>
      <c r="I37" s="62"/>
      <c r="J37" s="63"/>
    </row>
    <row r="38" spans="1:10" ht="15.2" customHeight="1">
      <c r="A38" s="88"/>
      <c r="B38" s="49"/>
      <c r="C38" s="48"/>
      <c r="D38" s="45"/>
      <c r="E38" s="58"/>
      <c r="F38" s="59"/>
      <c r="G38" s="58"/>
      <c r="H38" s="59"/>
      <c r="I38" s="64"/>
      <c r="J38" s="65"/>
    </row>
    <row r="39" spans="1:10" ht="20.25" customHeight="1">
      <c r="A39" s="21" t="s">
        <v>16</v>
      </c>
      <c r="B39" s="20" t="s">
        <v>48</v>
      </c>
      <c r="C39" s="9">
        <v>6</v>
      </c>
      <c r="D39" s="13" t="s">
        <v>47</v>
      </c>
      <c r="E39" s="52"/>
      <c r="F39" s="53"/>
      <c r="G39" s="52"/>
      <c r="H39" s="53"/>
      <c r="I39" s="50"/>
      <c r="J39" s="51"/>
    </row>
    <row r="40" spans="1:10" ht="20.25" customHeight="1">
      <c r="A40" s="21" t="s">
        <v>49</v>
      </c>
      <c r="B40" s="8" t="s">
        <v>50</v>
      </c>
      <c r="C40" s="9">
        <v>3</v>
      </c>
      <c r="D40" s="13" t="s">
        <v>47</v>
      </c>
      <c r="E40" s="52"/>
      <c r="F40" s="53"/>
      <c r="G40" s="52"/>
      <c r="H40" s="53"/>
      <c r="I40" s="50"/>
      <c r="J40" s="51"/>
    </row>
    <row r="41" spans="1:10" ht="20.25" customHeight="1">
      <c r="A41" s="21" t="s">
        <v>51</v>
      </c>
      <c r="B41" s="8" t="s">
        <v>52</v>
      </c>
      <c r="C41" s="9">
        <v>1</v>
      </c>
      <c r="D41" s="13" t="s">
        <v>47</v>
      </c>
      <c r="E41" s="52"/>
      <c r="F41" s="53"/>
      <c r="G41" s="52"/>
      <c r="H41" s="53"/>
      <c r="I41" s="50"/>
      <c r="J41" s="51"/>
    </row>
    <row r="42" spans="1:10" ht="20.25" customHeight="1">
      <c r="A42" s="21" t="s">
        <v>53</v>
      </c>
      <c r="B42" s="8" t="s">
        <v>54</v>
      </c>
      <c r="C42" s="9">
        <v>2</v>
      </c>
      <c r="D42" s="13" t="s">
        <v>47</v>
      </c>
      <c r="E42" s="52"/>
      <c r="F42" s="53"/>
      <c r="G42" s="52"/>
      <c r="H42" s="53"/>
      <c r="I42" s="50"/>
      <c r="J42" s="51"/>
    </row>
    <row r="43" spans="1:10" ht="27">
      <c r="A43" s="21" t="s">
        <v>55</v>
      </c>
      <c r="B43" s="22" t="s">
        <v>89</v>
      </c>
      <c r="C43" s="9">
        <v>1</v>
      </c>
      <c r="D43" s="13" t="s">
        <v>47</v>
      </c>
      <c r="E43" s="52"/>
      <c r="F43" s="53"/>
      <c r="G43" s="52"/>
      <c r="H43" s="53"/>
      <c r="I43" s="34"/>
      <c r="J43" s="35"/>
    </row>
    <row r="44" spans="1:10" ht="12.95" customHeight="1">
      <c r="A44" s="21" t="s">
        <v>56</v>
      </c>
      <c r="B44" s="8" t="s">
        <v>57</v>
      </c>
      <c r="C44" s="9">
        <v>1</v>
      </c>
      <c r="D44" s="13" t="s">
        <v>58</v>
      </c>
      <c r="E44" s="52"/>
      <c r="F44" s="53"/>
      <c r="G44" s="52"/>
      <c r="H44" s="53"/>
      <c r="I44" s="34"/>
      <c r="J44" s="35"/>
    </row>
    <row r="45" spans="1:10">
      <c r="A45" s="21" t="s">
        <v>59</v>
      </c>
      <c r="B45" s="8" t="s">
        <v>60</v>
      </c>
      <c r="C45" s="9">
        <v>1</v>
      </c>
      <c r="D45" s="13" t="s">
        <v>47</v>
      </c>
      <c r="E45" s="52"/>
      <c r="F45" s="53"/>
      <c r="G45" s="52"/>
      <c r="H45" s="53"/>
      <c r="I45" s="66"/>
      <c r="J45" s="67"/>
    </row>
    <row r="46" spans="1:10" ht="11.85" customHeight="1">
      <c r="A46" s="68" t="s">
        <v>61</v>
      </c>
      <c r="B46" s="69"/>
      <c r="C46" s="69"/>
      <c r="D46" s="69"/>
      <c r="E46" s="69"/>
      <c r="F46" s="69"/>
      <c r="G46" s="69"/>
      <c r="H46" s="70"/>
      <c r="I46" s="14" t="s">
        <v>62</v>
      </c>
      <c r="J46" s="15">
        <f>SUM(G7:H45)</f>
        <v>0</v>
      </c>
    </row>
    <row r="47" spans="1:10" ht="12" customHeight="1">
      <c r="A47" s="6"/>
      <c r="B47" s="6"/>
      <c r="C47" s="6"/>
      <c r="D47" s="6"/>
      <c r="E47" s="34"/>
      <c r="F47" s="35"/>
      <c r="G47" s="34"/>
      <c r="H47" s="35"/>
      <c r="I47" s="34"/>
      <c r="J47" s="35"/>
    </row>
    <row r="48" spans="1:10" ht="12.95" customHeight="1">
      <c r="A48" s="4" t="s">
        <v>63</v>
      </c>
      <c r="B48" s="5" t="s">
        <v>64</v>
      </c>
      <c r="C48" s="6"/>
      <c r="D48" s="6"/>
      <c r="E48" s="34"/>
      <c r="F48" s="35"/>
      <c r="G48" s="34"/>
      <c r="H48" s="35"/>
      <c r="I48" s="34"/>
      <c r="J48" s="35"/>
    </row>
    <row r="49" spans="1:10" ht="12.95" customHeight="1">
      <c r="A49" s="7">
        <v>1</v>
      </c>
      <c r="B49" s="5" t="s">
        <v>9</v>
      </c>
      <c r="C49" s="6"/>
      <c r="D49" s="6"/>
      <c r="E49" s="34"/>
      <c r="F49" s="35"/>
      <c r="G49" s="34"/>
      <c r="H49" s="35"/>
      <c r="I49" s="66"/>
      <c r="J49" s="67"/>
    </row>
    <row r="50" spans="1:10" ht="12.95" customHeight="1">
      <c r="A50" s="1" t="s">
        <v>10</v>
      </c>
      <c r="B50" s="8" t="s">
        <v>65</v>
      </c>
      <c r="C50" s="9">
        <v>1</v>
      </c>
      <c r="D50" s="10" t="s">
        <v>12</v>
      </c>
      <c r="E50" s="34"/>
      <c r="F50" s="35"/>
      <c r="G50" s="52"/>
      <c r="H50" s="53"/>
      <c r="I50" s="34"/>
      <c r="J50" s="35"/>
    </row>
    <row r="51" spans="1:10" ht="12.95" customHeight="1">
      <c r="A51" s="7">
        <v>2</v>
      </c>
      <c r="B51" s="5" t="s">
        <v>19</v>
      </c>
      <c r="C51" s="6"/>
      <c r="D51" s="6"/>
      <c r="E51" s="34"/>
      <c r="F51" s="35"/>
      <c r="G51" s="34"/>
      <c r="H51" s="35"/>
      <c r="I51" s="66"/>
      <c r="J51" s="67"/>
    </row>
    <row r="52" spans="1:10" ht="12.95" customHeight="1">
      <c r="A52" s="1" t="s">
        <v>10</v>
      </c>
      <c r="B52" s="8" t="s">
        <v>20</v>
      </c>
      <c r="C52" s="9">
        <v>4.21</v>
      </c>
      <c r="D52" s="10" t="s">
        <v>21</v>
      </c>
      <c r="E52" s="39"/>
      <c r="F52" s="35"/>
      <c r="G52" s="52"/>
      <c r="H52" s="53"/>
      <c r="I52" s="34"/>
      <c r="J52" s="35"/>
    </row>
    <row r="53" spans="1:10" ht="12.95" customHeight="1">
      <c r="A53" s="1" t="s">
        <v>13</v>
      </c>
      <c r="B53" s="8" t="s">
        <v>66</v>
      </c>
      <c r="C53" s="9">
        <v>1.73</v>
      </c>
      <c r="D53" s="10" t="s">
        <v>21</v>
      </c>
      <c r="E53" s="39"/>
      <c r="F53" s="35"/>
      <c r="G53" s="52"/>
      <c r="H53" s="53"/>
      <c r="I53" s="34"/>
      <c r="J53" s="35"/>
    </row>
    <row r="54" spans="1:10" ht="12.95" customHeight="1">
      <c r="A54" s="1" t="s">
        <v>23</v>
      </c>
      <c r="B54" s="8" t="s">
        <v>25</v>
      </c>
      <c r="C54" s="9">
        <v>5.05</v>
      </c>
      <c r="D54" s="10" t="s">
        <v>21</v>
      </c>
      <c r="E54" s="39"/>
      <c r="F54" s="35"/>
      <c r="G54" s="52"/>
      <c r="H54" s="53"/>
      <c r="I54" s="34"/>
      <c r="J54" s="35"/>
    </row>
    <row r="55" spans="1:10" ht="12.95" customHeight="1">
      <c r="A55" s="7">
        <v>3</v>
      </c>
      <c r="B55" s="5" t="s">
        <v>26</v>
      </c>
      <c r="C55" s="6"/>
      <c r="D55" s="6"/>
      <c r="E55" s="34"/>
      <c r="F55" s="35"/>
      <c r="G55" s="34"/>
      <c r="H55" s="35"/>
      <c r="I55" s="66"/>
      <c r="J55" s="67"/>
    </row>
    <row r="56" spans="1:10" ht="12.95" customHeight="1">
      <c r="A56" s="1" t="s">
        <v>10</v>
      </c>
      <c r="B56" s="8" t="s">
        <v>27</v>
      </c>
      <c r="C56" s="9">
        <v>1.62</v>
      </c>
      <c r="D56" s="10" t="s">
        <v>21</v>
      </c>
      <c r="E56" s="39"/>
      <c r="F56" s="35"/>
      <c r="G56" s="52"/>
      <c r="H56" s="53"/>
      <c r="I56" s="34"/>
      <c r="J56" s="35"/>
    </row>
    <row r="57" spans="1:10" ht="12.95" customHeight="1">
      <c r="A57" s="1" t="s">
        <v>13</v>
      </c>
      <c r="B57" s="8" t="s">
        <v>67</v>
      </c>
      <c r="C57" s="9">
        <v>3.83</v>
      </c>
      <c r="D57" s="10" t="s">
        <v>21</v>
      </c>
      <c r="E57" s="39"/>
      <c r="F57" s="35"/>
      <c r="G57" s="52"/>
      <c r="H57" s="53"/>
      <c r="I57" s="34"/>
      <c r="J57" s="35"/>
    </row>
    <row r="58" spans="1:10" ht="12.95" customHeight="1">
      <c r="A58" s="7">
        <v>4</v>
      </c>
      <c r="B58" s="5" t="s">
        <v>30</v>
      </c>
      <c r="C58" s="6"/>
      <c r="D58" s="6"/>
      <c r="E58" s="34"/>
      <c r="F58" s="35"/>
      <c r="G58" s="34"/>
      <c r="H58" s="35"/>
      <c r="I58" s="71"/>
      <c r="J58" s="72"/>
    </row>
    <row r="59" spans="1:10" ht="12.95" customHeight="1">
      <c r="A59" s="1" t="s">
        <v>10</v>
      </c>
      <c r="B59" s="8" t="s">
        <v>68</v>
      </c>
      <c r="C59" s="9">
        <v>5.76</v>
      </c>
      <c r="D59" s="10" t="s">
        <v>15</v>
      </c>
      <c r="E59" s="39"/>
      <c r="F59" s="35"/>
      <c r="G59" s="52"/>
      <c r="H59" s="53"/>
      <c r="I59" s="34"/>
      <c r="J59" s="35"/>
    </row>
    <row r="60" spans="1:10" ht="12.95" customHeight="1">
      <c r="A60" s="1" t="s">
        <v>13</v>
      </c>
      <c r="B60" s="8" t="s">
        <v>69</v>
      </c>
      <c r="C60" s="9">
        <v>85.59</v>
      </c>
      <c r="D60" s="10" t="s">
        <v>15</v>
      </c>
      <c r="E60" s="39"/>
      <c r="F60" s="35"/>
      <c r="G60" s="52"/>
      <c r="H60" s="53"/>
      <c r="I60" s="34"/>
      <c r="J60" s="35"/>
    </row>
    <row r="61" spans="1:10" ht="12.95" customHeight="1">
      <c r="A61" s="7">
        <v>5</v>
      </c>
      <c r="B61" s="5" t="s">
        <v>33</v>
      </c>
      <c r="C61" s="6"/>
      <c r="D61" s="6"/>
      <c r="E61" s="34"/>
      <c r="F61" s="35"/>
      <c r="G61" s="34"/>
      <c r="H61" s="35"/>
      <c r="I61" s="71"/>
      <c r="J61" s="72"/>
    </row>
    <row r="62" spans="1:10" ht="12.95" customHeight="1">
      <c r="A62" s="1" t="s">
        <v>10</v>
      </c>
      <c r="B62" s="8" t="s">
        <v>34</v>
      </c>
      <c r="C62" s="9">
        <v>178.08</v>
      </c>
      <c r="D62" s="10" t="s">
        <v>15</v>
      </c>
      <c r="E62" s="39"/>
      <c r="F62" s="35"/>
      <c r="G62" s="52"/>
      <c r="H62" s="53"/>
      <c r="I62" s="34"/>
      <c r="J62" s="35"/>
    </row>
    <row r="63" spans="1:10" ht="12.95" customHeight="1">
      <c r="A63" s="1" t="s">
        <v>13</v>
      </c>
      <c r="B63" s="8" t="s">
        <v>35</v>
      </c>
      <c r="C63" s="9">
        <v>178.08</v>
      </c>
      <c r="D63" s="10" t="s">
        <v>15</v>
      </c>
      <c r="E63" s="39"/>
      <c r="F63" s="35"/>
      <c r="G63" s="52"/>
      <c r="H63" s="53"/>
      <c r="I63" s="34"/>
      <c r="J63" s="35"/>
    </row>
    <row r="64" spans="1:10" ht="12.95" customHeight="1">
      <c r="A64" s="1" t="s">
        <v>23</v>
      </c>
      <c r="B64" s="8" t="s">
        <v>36</v>
      </c>
      <c r="C64" s="9">
        <v>243.12</v>
      </c>
      <c r="D64" s="10" t="s">
        <v>37</v>
      </c>
      <c r="E64" s="39"/>
      <c r="F64" s="35"/>
      <c r="G64" s="52"/>
      <c r="H64" s="53"/>
      <c r="I64" s="34"/>
      <c r="J64" s="35"/>
    </row>
    <row r="65" spans="1:10" ht="12.95" customHeight="1">
      <c r="A65" s="1" t="s">
        <v>16</v>
      </c>
      <c r="B65" s="8" t="s">
        <v>70</v>
      </c>
      <c r="C65" s="9">
        <v>38.26</v>
      </c>
      <c r="D65" s="16" t="s">
        <v>15</v>
      </c>
      <c r="E65" s="39"/>
      <c r="F65" s="35"/>
      <c r="G65" s="52"/>
      <c r="H65" s="53"/>
      <c r="I65" s="34"/>
      <c r="J65" s="35"/>
    </row>
    <row r="66" spans="1:10" ht="12.6" customHeight="1">
      <c r="A66" s="1" t="s">
        <v>49</v>
      </c>
      <c r="B66" s="8" t="s">
        <v>71</v>
      </c>
      <c r="C66" s="9">
        <v>178.08</v>
      </c>
      <c r="D66" s="10" t="s">
        <v>15</v>
      </c>
      <c r="E66" s="39"/>
      <c r="F66" s="35"/>
      <c r="G66" s="52"/>
      <c r="H66" s="53"/>
      <c r="I66" s="34"/>
      <c r="J66" s="35"/>
    </row>
    <row r="67" spans="1:10" ht="12.95" customHeight="1">
      <c r="A67" s="68" t="s">
        <v>72</v>
      </c>
      <c r="B67" s="69"/>
      <c r="C67" s="69"/>
      <c r="D67" s="69"/>
      <c r="E67" s="69"/>
      <c r="F67" s="69"/>
      <c r="G67" s="69"/>
      <c r="H67" s="70"/>
      <c r="I67" s="14" t="s">
        <v>62</v>
      </c>
      <c r="J67" s="15">
        <f>SUM(G50:H66)</f>
        <v>0</v>
      </c>
    </row>
    <row r="68" spans="1:10" ht="12.95" customHeight="1">
      <c r="A68" s="6"/>
      <c r="B68" s="6"/>
      <c r="C68" s="6"/>
      <c r="D68" s="6"/>
      <c r="E68" s="34"/>
      <c r="F68" s="35"/>
      <c r="G68" s="34"/>
      <c r="H68" s="35"/>
      <c r="I68" s="34"/>
      <c r="J68" s="35"/>
    </row>
    <row r="69" spans="1:10" ht="12.95" customHeight="1">
      <c r="A69" s="73" t="s">
        <v>73</v>
      </c>
      <c r="B69" s="74"/>
      <c r="C69" s="74"/>
      <c r="D69" s="74"/>
      <c r="E69" s="74"/>
      <c r="F69" s="74"/>
      <c r="G69" s="74"/>
      <c r="H69" s="75"/>
      <c r="I69" s="14" t="s">
        <v>62</v>
      </c>
      <c r="J69" s="15">
        <f>+J67+J46</f>
        <v>0</v>
      </c>
    </row>
    <row r="70" spans="1:10" ht="12.95" customHeight="1">
      <c r="A70" s="34"/>
      <c r="B70" s="76"/>
      <c r="C70" s="76"/>
      <c r="D70" s="76"/>
      <c r="E70" s="76"/>
      <c r="F70" s="76"/>
      <c r="G70" s="76"/>
      <c r="H70" s="76"/>
      <c r="I70" s="76"/>
      <c r="J70" s="35"/>
    </row>
    <row r="71" spans="1:10" ht="13.35" customHeight="1">
      <c r="A71" s="17" t="s">
        <v>74</v>
      </c>
      <c r="B71" s="18" t="s">
        <v>75</v>
      </c>
      <c r="C71" s="6"/>
      <c r="D71" s="6"/>
      <c r="E71" s="34"/>
      <c r="F71" s="35"/>
      <c r="G71" s="34"/>
      <c r="H71" s="35"/>
      <c r="I71" s="34"/>
      <c r="J71" s="35"/>
    </row>
    <row r="72" spans="1:10" ht="12.95" customHeight="1">
      <c r="A72" s="11">
        <v>1</v>
      </c>
      <c r="B72" s="8" t="s">
        <v>76</v>
      </c>
      <c r="C72" s="9">
        <v>10</v>
      </c>
      <c r="D72" s="10" t="s">
        <v>77</v>
      </c>
      <c r="E72" s="77" t="s">
        <v>78</v>
      </c>
      <c r="F72" s="78"/>
      <c r="G72" s="79">
        <f>+J69</f>
        <v>0</v>
      </c>
      <c r="H72" s="80"/>
      <c r="I72" s="81">
        <f>+C72%*G72</f>
        <v>0</v>
      </c>
      <c r="J72" s="82"/>
    </row>
    <row r="73" spans="1:10" ht="9.75" customHeight="1">
      <c r="A73" s="11">
        <v>2</v>
      </c>
      <c r="B73" s="8" t="s">
        <v>79</v>
      </c>
      <c r="C73" s="9">
        <v>3.5</v>
      </c>
      <c r="D73" s="10" t="s">
        <v>77</v>
      </c>
      <c r="E73" s="77" t="s">
        <v>78</v>
      </c>
      <c r="F73" s="78"/>
      <c r="G73" s="83">
        <f>+J69</f>
        <v>0</v>
      </c>
      <c r="H73" s="84"/>
      <c r="I73" s="81">
        <f t="shared" ref="I73:I77" si="0">+C73%*G73</f>
        <v>0</v>
      </c>
      <c r="J73" s="82"/>
    </row>
    <row r="74" spans="1:10" ht="12.95" customHeight="1">
      <c r="A74" s="11">
        <v>3</v>
      </c>
      <c r="B74" s="8" t="s">
        <v>80</v>
      </c>
      <c r="C74" s="9">
        <v>3</v>
      </c>
      <c r="D74" s="10" t="s">
        <v>77</v>
      </c>
      <c r="E74" s="77" t="s">
        <v>78</v>
      </c>
      <c r="F74" s="78"/>
      <c r="G74" s="83">
        <f>+J69</f>
        <v>0</v>
      </c>
      <c r="H74" s="84"/>
      <c r="I74" s="81">
        <f t="shared" si="0"/>
        <v>0</v>
      </c>
      <c r="J74" s="82"/>
    </row>
    <row r="75" spans="1:10" ht="12.95" customHeight="1">
      <c r="A75" s="11">
        <v>4</v>
      </c>
      <c r="B75" s="8" t="s">
        <v>81</v>
      </c>
      <c r="C75" s="9">
        <v>2.5</v>
      </c>
      <c r="D75" s="10" t="s">
        <v>77</v>
      </c>
      <c r="E75" s="77" t="s">
        <v>78</v>
      </c>
      <c r="F75" s="78"/>
      <c r="G75" s="83">
        <f>+J69</f>
        <v>0</v>
      </c>
      <c r="H75" s="84"/>
      <c r="I75" s="81">
        <f t="shared" si="0"/>
        <v>0</v>
      </c>
      <c r="J75" s="82"/>
    </row>
    <row r="76" spans="1:10" ht="12.95" customHeight="1">
      <c r="A76" s="11">
        <v>5</v>
      </c>
      <c r="B76" s="8" t="s">
        <v>82</v>
      </c>
      <c r="C76" s="9">
        <v>1</v>
      </c>
      <c r="D76" s="10" t="s">
        <v>77</v>
      </c>
      <c r="E76" s="77" t="s">
        <v>78</v>
      </c>
      <c r="F76" s="78"/>
      <c r="G76" s="83">
        <f>+J69</f>
        <v>0</v>
      </c>
      <c r="H76" s="84"/>
      <c r="I76" s="81">
        <f t="shared" si="0"/>
        <v>0</v>
      </c>
      <c r="J76" s="82"/>
    </row>
    <row r="77" spans="1:10" ht="12.95" customHeight="1">
      <c r="A77" s="11">
        <v>6</v>
      </c>
      <c r="B77" s="8" t="s">
        <v>83</v>
      </c>
      <c r="C77" s="9">
        <v>1</v>
      </c>
      <c r="D77" s="10" t="s">
        <v>77</v>
      </c>
      <c r="E77" s="77" t="s">
        <v>78</v>
      </c>
      <c r="F77" s="78"/>
      <c r="G77" s="83">
        <f>+J69</f>
        <v>0</v>
      </c>
      <c r="H77" s="84"/>
      <c r="I77" s="81">
        <f t="shared" si="0"/>
        <v>0</v>
      </c>
      <c r="J77" s="82"/>
    </row>
    <row r="78" spans="1:10" ht="12.95" customHeight="1">
      <c r="A78" s="11">
        <v>7</v>
      </c>
      <c r="B78" s="22" t="s">
        <v>91</v>
      </c>
      <c r="C78" s="9">
        <v>5</v>
      </c>
      <c r="D78" s="10" t="s">
        <v>77</v>
      </c>
      <c r="E78" s="77" t="s">
        <v>78</v>
      </c>
      <c r="F78" s="78"/>
      <c r="G78" s="83">
        <f>+J69</f>
        <v>0</v>
      </c>
      <c r="H78" s="84"/>
      <c r="I78" s="81">
        <f t="shared" ref="I78" si="1">+C78%*G78</f>
        <v>0</v>
      </c>
      <c r="J78" s="82"/>
    </row>
    <row r="79" spans="1:10" ht="12.6" customHeight="1">
      <c r="A79" s="11">
        <v>8</v>
      </c>
      <c r="B79" s="8" t="s">
        <v>84</v>
      </c>
      <c r="C79" s="9">
        <v>18</v>
      </c>
      <c r="D79" s="10" t="s">
        <v>77</v>
      </c>
      <c r="E79" s="89" t="s">
        <v>85</v>
      </c>
      <c r="F79" s="90"/>
      <c r="G79" s="83">
        <f>+I72</f>
        <v>0</v>
      </c>
      <c r="H79" s="84"/>
      <c r="I79" s="81">
        <f t="shared" ref="I79" si="2">+C79%*G79</f>
        <v>0</v>
      </c>
      <c r="J79" s="82"/>
    </row>
    <row r="80" spans="1:10" ht="12.95" customHeight="1">
      <c r="A80" s="68" t="s">
        <v>86</v>
      </c>
      <c r="B80" s="69"/>
      <c r="C80" s="69"/>
      <c r="D80" s="69"/>
      <c r="E80" s="69"/>
      <c r="F80" s="69"/>
      <c r="G80" s="69"/>
      <c r="H80" s="70"/>
      <c r="I80" s="14" t="s">
        <v>62</v>
      </c>
      <c r="J80" s="15">
        <f>SUM(I72:J79)</f>
        <v>0</v>
      </c>
    </row>
    <row r="81" spans="1:10" ht="12.95" customHeight="1">
      <c r="A81" s="34"/>
      <c r="B81" s="76"/>
      <c r="C81" s="76"/>
      <c r="D81" s="76"/>
      <c r="E81" s="76"/>
      <c r="F81" s="76"/>
      <c r="G81" s="76"/>
      <c r="H81" s="76"/>
      <c r="I81" s="76"/>
      <c r="J81" s="35"/>
    </row>
    <row r="82" spans="1:10" ht="12.95" customHeight="1">
      <c r="A82" s="6"/>
      <c r="B82" s="18" t="s">
        <v>87</v>
      </c>
      <c r="C82" s="6"/>
      <c r="D82" s="6"/>
      <c r="E82" s="34"/>
      <c r="F82" s="35"/>
      <c r="G82" s="34"/>
      <c r="H82" s="35"/>
      <c r="I82" s="14" t="s">
        <v>62</v>
      </c>
      <c r="J82" s="15">
        <f>+J80+J69</f>
        <v>0</v>
      </c>
    </row>
    <row r="84" spans="1:10">
      <c r="I84" s="85"/>
      <c r="J84" s="85"/>
    </row>
    <row r="85" spans="1:10">
      <c r="B85" s="23" t="s">
        <v>92</v>
      </c>
      <c r="F85" s="23" t="s">
        <v>93</v>
      </c>
    </row>
    <row r="87" spans="1:10">
      <c r="B87" s="24"/>
      <c r="C87" s="24"/>
      <c r="D87" s="24"/>
      <c r="E87" s="24"/>
      <c r="F87" s="24"/>
      <c r="G87" s="24"/>
      <c r="H87" s="24"/>
    </row>
  </sheetData>
  <mergeCells count="226">
    <mergeCell ref="I84:J84"/>
    <mergeCell ref="A36:A38"/>
    <mergeCell ref="A80:H80"/>
    <mergeCell ref="A81:J81"/>
    <mergeCell ref="E82:F82"/>
    <mergeCell ref="G82:H82"/>
    <mergeCell ref="E74:F74"/>
    <mergeCell ref="G74:H74"/>
    <mergeCell ref="I74:J74"/>
    <mergeCell ref="E75:F75"/>
    <mergeCell ref="G75:H75"/>
    <mergeCell ref="I75:J75"/>
    <mergeCell ref="E76:F76"/>
    <mergeCell ref="G76:H76"/>
    <mergeCell ref="I76:J76"/>
    <mergeCell ref="E77:F77"/>
    <mergeCell ref="G77:H77"/>
    <mergeCell ref="I77:J77"/>
    <mergeCell ref="E78:F78"/>
    <mergeCell ref="G78:H78"/>
    <mergeCell ref="I78:J78"/>
    <mergeCell ref="E79:F79"/>
    <mergeCell ref="G79:H79"/>
    <mergeCell ref="I79:J79"/>
    <mergeCell ref="A70:J70"/>
    <mergeCell ref="E71:F71"/>
    <mergeCell ref="G71:H71"/>
    <mergeCell ref="I71:J71"/>
    <mergeCell ref="E72:F72"/>
    <mergeCell ref="G72:H72"/>
    <mergeCell ref="I72:J72"/>
    <mergeCell ref="E73:F73"/>
    <mergeCell ref="G73:H73"/>
    <mergeCell ref="I73:J73"/>
    <mergeCell ref="G65:H65"/>
    <mergeCell ref="I65:J65"/>
    <mergeCell ref="G66:H66"/>
    <mergeCell ref="I66:J66"/>
    <mergeCell ref="A67:H67"/>
    <mergeCell ref="E68:F68"/>
    <mergeCell ref="G68:H68"/>
    <mergeCell ref="I68:J68"/>
    <mergeCell ref="A69:H69"/>
    <mergeCell ref="E65:F65"/>
    <mergeCell ref="E66:F66"/>
    <mergeCell ref="E61:F61"/>
    <mergeCell ref="G61:H61"/>
    <mergeCell ref="I61:J61"/>
    <mergeCell ref="G62:H62"/>
    <mergeCell ref="I62:J62"/>
    <mergeCell ref="G63:H63"/>
    <mergeCell ref="I63:J63"/>
    <mergeCell ref="G64:H64"/>
    <mergeCell ref="I64:J64"/>
    <mergeCell ref="E62:F62"/>
    <mergeCell ref="E63:F63"/>
    <mergeCell ref="E64:F64"/>
    <mergeCell ref="G57:H57"/>
    <mergeCell ref="I57:J57"/>
    <mergeCell ref="E58:F58"/>
    <mergeCell ref="G58:H58"/>
    <mergeCell ref="I58:J58"/>
    <mergeCell ref="G59:H59"/>
    <mergeCell ref="I59:J59"/>
    <mergeCell ref="G60:H60"/>
    <mergeCell ref="I60:J60"/>
    <mergeCell ref="E57:F57"/>
    <mergeCell ref="E59:F59"/>
    <mergeCell ref="E60:F60"/>
    <mergeCell ref="G53:H53"/>
    <mergeCell ref="I53:J53"/>
    <mergeCell ref="G54:H54"/>
    <mergeCell ref="I54:J54"/>
    <mergeCell ref="E55:F55"/>
    <mergeCell ref="G55:H55"/>
    <mergeCell ref="I55:J55"/>
    <mergeCell ref="G56:H56"/>
    <mergeCell ref="I56:J56"/>
    <mergeCell ref="E53:F53"/>
    <mergeCell ref="E54:F54"/>
    <mergeCell ref="E56:F56"/>
    <mergeCell ref="E49:F49"/>
    <mergeCell ref="G49:H49"/>
    <mergeCell ref="I49:J49"/>
    <mergeCell ref="G50:H50"/>
    <mergeCell ref="I50:J50"/>
    <mergeCell ref="E51:F51"/>
    <mergeCell ref="G51:H51"/>
    <mergeCell ref="I51:J51"/>
    <mergeCell ref="G52:H52"/>
    <mergeCell ref="I52:J52"/>
    <mergeCell ref="E50:F50"/>
    <mergeCell ref="E52:F52"/>
    <mergeCell ref="I43:J43"/>
    <mergeCell ref="I44:J44"/>
    <mergeCell ref="I45:J45"/>
    <mergeCell ref="A46:H46"/>
    <mergeCell ref="E47:F47"/>
    <mergeCell ref="G47:H47"/>
    <mergeCell ref="I47:J47"/>
    <mergeCell ref="E48:F48"/>
    <mergeCell ref="G48:H48"/>
    <mergeCell ref="I48:J48"/>
    <mergeCell ref="E43:F43"/>
    <mergeCell ref="E44:F44"/>
    <mergeCell ref="E45:F45"/>
    <mergeCell ref="G43:H43"/>
    <mergeCell ref="G44:H44"/>
    <mergeCell ref="G45:H45"/>
    <mergeCell ref="I39:J39"/>
    <mergeCell ref="I40:J40"/>
    <mergeCell ref="I41:J41"/>
    <mergeCell ref="I42:J42"/>
    <mergeCell ref="E39:F39"/>
    <mergeCell ref="E40:F40"/>
    <mergeCell ref="E41:F41"/>
    <mergeCell ref="E42:F42"/>
    <mergeCell ref="E36:F38"/>
    <mergeCell ref="G36:H38"/>
    <mergeCell ref="I36:J38"/>
    <mergeCell ref="G39:H39"/>
    <mergeCell ref="G40:H40"/>
    <mergeCell ref="G41:H41"/>
    <mergeCell ref="G42:H42"/>
    <mergeCell ref="D36:D38"/>
    <mergeCell ref="C36:C38"/>
    <mergeCell ref="B36:B38"/>
    <mergeCell ref="I30:J30"/>
    <mergeCell ref="I31:J31"/>
    <mergeCell ref="I32:J32"/>
    <mergeCell ref="E33:F33"/>
    <mergeCell ref="G33:H33"/>
    <mergeCell ref="I33:J33"/>
    <mergeCell ref="I34:J34"/>
    <mergeCell ref="I35:J35"/>
    <mergeCell ref="E34:F34"/>
    <mergeCell ref="E35:F35"/>
    <mergeCell ref="G34:H34"/>
    <mergeCell ref="G35:H35"/>
    <mergeCell ref="E30:F30"/>
    <mergeCell ref="E31:F31"/>
    <mergeCell ref="E32:F32"/>
    <mergeCell ref="G30:H30"/>
    <mergeCell ref="G31:H31"/>
    <mergeCell ref="G32:H32"/>
    <mergeCell ref="I24:J24"/>
    <mergeCell ref="I25:J25"/>
    <mergeCell ref="I26:J26"/>
    <mergeCell ref="E27:F27"/>
    <mergeCell ref="G27:H27"/>
    <mergeCell ref="I27:J27"/>
    <mergeCell ref="I28:J28"/>
    <mergeCell ref="E29:F29"/>
    <mergeCell ref="G29:H29"/>
    <mergeCell ref="I29:J29"/>
    <mergeCell ref="E24:F24"/>
    <mergeCell ref="E25:F25"/>
    <mergeCell ref="E26:F26"/>
    <mergeCell ref="E28:F28"/>
    <mergeCell ref="G24:H24"/>
    <mergeCell ref="G25:H25"/>
    <mergeCell ref="G26:H26"/>
    <mergeCell ref="G28:H28"/>
    <mergeCell ref="I18:J18"/>
    <mergeCell ref="I19:J19"/>
    <mergeCell ref="E20:F20"/>
    <mergeCell ref="G20:H20"/>
    <mergeCell ref="I20:J20"/>
    <mergeCell ref="I21:J21"/>
    <mergeCell ref="I22:J22"/>
    <mergeCell ref="E23:F23"/>
    <mergeCell ref="G23:H23"/>
    <mergeCell ref="I23:J23"/>
    <mergeCell ref="E21:F21"/>
    <mergeCell ref="E22:F22"/>
    <mergeCell ref="E18:F18"/>
    <mergeCell ref="E19:F19"/>
    <mergeCell ref="G18:H18"/>
    <mergeCell ref="G19:H19"/>
    <mergeCell ref="G21:H21"/>
    <mergeCell ref="G22:H22"/>
    <mergeCell ref="I11:J11"/>
    <mergeCell ref="I12:J12"/>
    <mergeCell ref="I13:J13"/>
    <mergeCell ref="I14:J14"/>
    <mergeCell ref="E15:F15"/>
    <mergeCell ref="G15:H15"/>
    <mergeCell ref="I15:J15"/>
    <mergeCell ref="I16:J16"/>
    <mergeCell ref="I17:J17"/>
    <mergeCell ref="E11:F11"/>
    <mergeCell ref="E12:F12"/>
    <mergeCell ref="E13:F13"/>
    <mergeCell ref="E14:F14"/>
    <mergeCell ref="E16:F16"/>
    <mergeCell ref="E17:F17"/>
    <mergeCell ref="G11:H11"/>
    <mergeCell ref="G12:H12"/>
    <mergeCell ref="G13:H13"/>
    <mergeCell ref="G14:H14"/>
    <mergeCell ref="G16:H16"/>
    <mergeCell ref="G17:H17"/>
    <mergeCell ref="E6:F6"/>
    <mergeCell ref="G6:H6"/>
    <mergeCell ref="I6:J6"/>
    <mergeCell ref="I7:J7"/>
    <mergeCell ref="I8:J8"/>
    <mergeCell ref="I9:J9"/>
    <mergeCell ref="E10:F10"/>
    <mergeCell ref="G10:H10"/>
    <mergeCell ref="I10:J10"/>
    <mergeCell ref="E7:F7"/>
    <mergeCell ref="E8:F8"/>
    <mergeCell ref="E9:F9"/>
    <mergeCell ref="G7:H7"/>
    <mergeCell ref="G8:H8"/>
    <mergeCell ref="G9:H9"/>
    <mergeCell ref="A1:K1"/>
    <mergeCell ref="A2:K2"/>
    <mergeCell ref="E4:F4"/>
    <mergeCell ref="G4:H4"/>
    <mergeCell ref="I4:J4"/>
    <mergeCell ref="E5:F5"/>
    <mergeCell ref="G5:H5"/>
    <mergeCell ref="I5:J5"/>
    <mergeCell ref="A3:J3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TECNICA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 Ramirez</dc:creator>
  <cp:lastModifiedBy>Stalin Ramirez</cp:lastModifiedBy>
  <cp:lastPrinted>2022-10-18T23:18:11Z</cp:lastPrinted>
  <dcterms:created xsi:type="dcterms:W3CDTF">2022-10-05T00:04:07Z</dcterms:created>
  <dcterms:modified xsi:type="dcterms:W3CDTF">2023-08-19T19:47:43Z</dcterms:modified>
</cp:coreProperties>
</file>